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50\share\大会_実業団\春季リーグ戦\2024\試合結果\"/>
    </mc:Choice>
  </mc:AlternateContent>
  <xr:revisionPtr revIDLastSave="0" documentId="8_{E2C4F086-F3E8-4A71-A312-7CB99B6CBBBC}" xr6:coauthVersionLast="47" xr6:coauthVersionMax="47" xr10:uidLastSave="{00000000-0000-0000-0000-000000000000}"/>
  <bookViews>
    <workbookView xWindow="-110" yWindow="-110" windowWidth="19420" windowHeight="10300" xr2:uid="{02ADE922-50DE-4013-9D0A-E29822327AA3}"/>
  </bookViews>
  <sheets>
    <sheet name="男子2~10部結果入力用" sheetId="1" r:id="rId1"/>
  </sheets>
  <definedNames>
    <definedName name="_xlnm.Print_Area" localSheetId="0">'男子2~10部結果入力用'!$A$1:$AF$32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6" i="1" l="1"/>
  <c r="P26" i="1"/>
  <c r="O26" i="1"/>
  <c r="M26" i="1"/>
  <c r="L26" i="1"/>
  <c r="J26" i="1"/>
  <c r="I26" i="1"/>
  <c r="G26" i="1"/>
  <c r="W26" i="1" s="1"/>
  <c r="F26" i="1"/>
  <c r="Y26" i="1" s="1"/>
  <c r="D26" i="1"/>
  <c r="M25" i="1"/>
  <c r="M24" i="1" s="1"/>
  <c r="J25" i="1"/>
  <c r="L25" i="1" s="1"/>
  <c r="D25" i="1"/>
  <c r="F25" i="1" s="1"/>
  <c r="O23" i="1"/>
  <c r="M23" i="1"/>
  <c r="L23" i="1"/>
  <c r="J23" i="1"/>
  <c r="I23" i="1"/>
  <c r="G23" i="1"/>
  <c r="F23" i="1"/>
  <c r="Y23" i="1" s="1"/>
  <c r="D23" i="1"/>
  <c r="W23" i="1" s="1"/>
  <c r="U22" i="1"/>
  <c r="P25" i="1" s="1"/>
  <c r="J22" i="1"/>
  <c r="L22" i="1" s="1"/>
  <c r="G22" i="1"/>
  <c r="G21" i="1" s="1"/>
  <c r="S21" i="1"/>
  <c r="J21" i="1"/>
  <c r="L20" i="1"/>
  <c r="J20" i="1"/>
  <c r="I20" i="1"/>
  <c r="G20" i="1"/>
  <c r="F20" i="1"/>
  <c r="Y20" i="1" s="1"/>
  <c r="D20" i="1"/>
  <c r="U19" i="1"/>
  <c r="R19" i="1"/>
  <c r="M22" i="1" s="1"/>
  <c r="J19" i="1"/>
  <c r="J18" i="1" s="1"/>
  <c r="S18" i="1"/>
  <c r="P18" i="1"/>
  <c r="I17" i="1"/>
  <c r="G17" i="1"/>
  <c r="W17" i="1" s="1"/>
  <c r="F17" i="1"/>
  <c r="Y17" i="1" s="1"/>
  <c r="D17" i="1"/>
  <c r="U16" i="1"/>
  <c r="R16" i="1"/>
  <c r="O16" i="1"/>
  <c r="S15" i="1"/>
  <c r="P15" i="1"/>
  <c r="M15" i="1"/>
  <c r="F14" i="1"/>
  <c r="D14" i="1"/>
  <c r="U13" i="1"/>
  <c r="G25" i="1" s="1"/>
  <c r="R13" i="1"/>
  <c r="O13" i="1"/>
  <c r="G19" i="1" s="1"/>
  <c r="L13" i="1"/>
  <c r="G16" i="1" s="1"/>
  <c r="S12" i="1"/>
  <c r="P12" i="1"/>
  <c r="M12" i="1"/>
  <c r="J12" i="1"/>
  <c r="U10" i="1"/>
  <c r="R10" i="1"/>
  <c r="D22" i="1" s="1"/>
  <c r="O10" i="1"/>
  <c r="D19" i="1" s="1"/>
  <c r="L10" i="1"/>
  <c r="D16" i="1" s="1"/>
  <c r="I10" i="1"/>
  <c r="D13" i="1" s="1"/>
  <c r="S9" i="1"/>
  <c r="P9" i="1"/>
  <c r="M9" i="1"/>
  <c r="J9" i="1"/>
  <c r="G9" i="1"/>
  <c r="AA27" i="1"/>
  <c r="AA24" i="1"/>
  <c r="AA21" i="1"/>
  <c r="W20" i="1"/>
  <c r="AA18" i="1"/>
  <c r="AA15" i="1"/>
  <c r="Y14" i="1"/>
  <c r="W14" i="1"/>
  <c r="AA12" i="1"/>
  <c r="Y11" i="1"/>
  <c r="W11" i="1"/>
  <c r="W10" i="1"/>
  <c r="AA9" i="1"/>
  <c r="Y9" i="1"/>
  <c r="W9" i="1"/>
  <c r="S8" i="1"/>
  <c r="P8" i="1"/>
  <c r="M8" i="1"/>
  <c r="J8" i="1"/>
  <c r="G8" i="1"/>
  <c r="D8" i="1"/>
  <c r="I25" i="1" l="1"/>
  <c r="G24" i="1"/>
  <c r="D18" i="1"/>
  <c r="F19" i="1"/>
  <c r="D15" i="1"/>
  <c r="F16" i="1"/>
  <c r="F22" i="1"/>
  <c r="Y22" i="1" s="1"/>
  <c r="D21" i="1"/>
  <c r="Y21" i="1" s="1"/>
  <c r="M21" i="1"/>
  <c r="O22" i="1"/>
  <c r="P24" i="1"/>
  <c r="R25" i="1"/>
  <c r="G18" i="1"/>
  <c r="I19" i="1"/>
  <c r="F13" i="1"/>
  <c r="Y13" i="1" s="1"/>
  <c r="D12" i="1"/>
  <c r="G15" i="1"/>
  <c r="I16" i="1"/>
  <c r="L19" i="1"/>
  <c r="D24" i="1"/>
  <c r="O25" i="1"/>
  <c r="I22" i="1"/>
  <c r="J24" i="1"/>
  <c r="W29" i="1"/>
  <c r="AE10" i="1"/>
  <c r="AI9" i="1"/>
  <c r="AE26" i="1"/>
  <c r="AE29" i="1"/>
  <c r="AE28" i="1"/>
  <c r="AE17" i="1"/>
  <c r="AE16" i="1"/>
  <c r="AE19" i="1"/>
  <c r="AE22" i="1"/>
  <c r="Y29" i="1"/>
  <c r="W16" i="1"/>
  <c r="W19" i="1"/>
  <c r="W13" i="1"/>
  <c r="W25" i="1"/>
  <c r="AE25" i="1"/>
  <c r="AE20" i="1"/>
  <c r="AE11" i="1"/>
  <c r="AE14" i="1"/>
  <c r="W22" i="1"/>
  <c r="Y10" i="1"/>
  <c r="AE23" i="1"/>
  <c r="AE13" i="1"/>
  <c r="W21" i="1" l="1"/>
  <c r="AI13" i="1" s="1"/>
  <c r="W28" i="1"/>
  <c r="Y25" i="1"/>
  <c r="Y24" i="1"/>
  <c r="W24" i="1"/>
  <c r="AI14" i="1" s="1"/>
  <c r="Y19" i="1"/>
  <c r="Y12" i="1"/>
  <c r="W12" i="1"/>
  <c r="Y16" i="1"/>
  <c r="Y15" i="1"/>
  <c r="W15" i="1"/>
  <c r="AI11" i="1" s="1"/>
  <c r="W18" i="1"/>
  <c r="AI12" i="1" s="1"/>
  <c r="Y18" i="1"/>
  <c r="Y28" i="1" l="1"/>
  <c r="W27" i="1"/>
  <c r="AI10" i="1"/>
  <c r="AJ9" i="1" s="1"/>
  <c r="Y27" i="1"/>
  <c r="AJ10" i="1" l="1"/>
  <c r="AJ13" i="1"/>
  <c r="AJ12" i="1"/>
  <c r="AJ14" i="1"/>
  <c r="AJ11" i="1"/>
</calcChain>
</file>

<file path=xl/sharedStrings.xml><?xml version="1.0" encoding="utf-8"?>
<sst xmlns="http://schemas.openxmlformats.org/spreadsheetml/2006/main" count="157" uniqueCount="35">
  <si>
    <t>試合結果報告＜男子2～10部・自動計算入力シート＞</t>
    <rPh sb="0" eb="4">
      <t>シアイケッカ</t>
    </rPh>
    <rPh sb="4" eb="6">
      <t>ホウコク</t>
    </rPh>
    <rPh sb="7" eb="9">
      <t>ダンシ</t>
    </rPh>
    <rPh sb="15" eb="19">
      <t>ジドウケイサン</t>
    </rPh>
    <rPh sb="19" eb="21">
      <t>ニュウリョク</t>
    </rPh>
    <phoneticPr fontId="2"/>
  </si>
  <si>
    <t>●東京都テニス協会への報告</t>
    <rPh sb="1" eb="4">
      <t>トウキョウト</t>
    </rPh>
    <rPh sb="7" eb="9">
      <t>キョウカイ</t>
    </rPh>
    <rPh sb="11" eb="13">
      <t>ホウコク</t>
    </rPh>
    <phoneticPr fontId="2"/>
  </si>
  <si>
    <t>色セルに入力</t>
    <rPh sb="0" eb="1">
      <t>イロ</t>
    </rPh>
    <rPh sb="4" eb="6">
      <t>ニュウリョク</t>
    </rPh>
    <phoneticPr fontId="2"/>
  </si>
  <si>
    <t>●ブロック内各チームへの報告</t>
    <rPh sb="5" eb="6">
      <t>ナイ</t>
    </rPh>
    <rPh sb="6" eb="7">
      <t>カク</t>
    </rPh>
    <rPh sb="12" eb="14">
      <t>ホウコク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</si>
  <si>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</si>
  <si>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</si>
  <si>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</si>
  <si>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男子</t>
    <rPh sb="0" eb="2">
      <t>ダンシ</t>
    </rPh>
    <phoneticPr fontId="2"/>
  </si>
  <si>
    <t>第</t>
    <rPh sb="0" eb="1">
      <t>ダイ</t>
    </rPh>
    <phoneticPr fontId="2"/>
  </si>
  <si>
    <t>部</t>
    <rPh sb="0" eb="1">
      <t>ブ</t>
    </rPh>
    <phoneticPr fontId="2"/>
  </si>
  <si>
    <t>その</t>
    <phoneticPr fontId="2"/>
  </si>
  <si>
    <t>A
B</t>
    <phoneticPr fontId="2"/>
  </si>
  <si>
    <t>コード
No.</t>
    <phoneticPr fontId="2"/>
  </si>
  <si>
    <t>チーム名</t>
    <rPh sb="3" eb="4">
      <t>メイ</t>
    </rPh>
    <phoneticPr fontId="2"/>
  </si>
  <si>
    <r>
      <t xml:space="preserve">勝率
</t>
    </r>
    <r>
      <rPr>
        <sz val="10"/>
        <rFont val="Meiryo UI"/>
        <family val="3"/>
        <charset val="128"/>
      </rPr>
      <t>(ポイント)
&lt;得失セット&gt;</t>
    </r>
    <rPh sb="0" eb="2">
      <t>ショウリツ</t>
    </rPh>
    <rPh sb="11" eb="13">
      <t>トクシツ</t>
    </rPh>
    <phoneticPr fontId="2"/>
  </si>
  <si>
    <r>
      <t xml:space="preserve">順位
</t>
    </r>
    <r>
      <rPr>
        <sz val="10"/>
        <rFont val="Meiryo UI"/>
        <family val="3"/>
        <charset val="128"/>
      </rPr>
      <t>勝率により
計算</t>
    </r>
    <rPh sb="0" eb="2">
      <t>ジュンイ</t>
    </rPh>
    <rPh sb="3" eb="5">
      <t>ショウリツ</t>
    </rPh>
    <rPh sb="9" eb="11">
      <t>ケイサン</t>
    </rPh>
    <phoneticPr fontId="2"/>
  </si>
  <si>
    <r>
      <t xml:space="preserve">順位
</t>
    </r>
    <r>
      <rPr>
        <sz val="10"/>
        <rFont val="Meiryo UI"/>
        <family val="3"/>
        <charset val="128"/>
      </rPr>
      <t>手入力</t>
    </r>
    <r>
      <rPr>
        <sz val="11"/>
        <rFont val="Meiryo UI"/>
        <family val="3"/>
        <charset val="128"/>
      </rPr>
      <t xml:space="preserve">
*1</t>
    </r>
    <rPh sb="0" eb="2">
      <t>ジュンイ</t>
    </rPh>
    <rPh sb="3" eb="6">
      <t>テニュウリョク</t>
    </rPh>
    <phoneticPr fontId="2"/>
  </si>
  <si>
    <t>取得
セット率
*2</t>
    <rPh sb="0" eb="2">
      <t>シュトク</t>
    </rPh>
    <rPh sb="6" eb="7">
      <t>リツ</t>
    </rPh>
    <phoneticPr fontId="2"/>
  </si>
  <si>
    <t>チーム</t>
    <phoneticPr fontId="2"/>
  </si>
  <si>
    <t>勝ち数</t>
    <rPh sb="0" eb="1">
      <t>カ</t>
    </rPh>
    <rPh sb="2" eb="3">
      <t>スウ</t>
    </rPh>
    <phoneticPr fontId="2"/>
  </si>
  <si>
    <t>順位
（勝率）</t>
    <rPh sb="0" eb="2">
      <t>ジュンイ</t>
    </rPh>
    <rPh sb="4" eb="6">
      <t>ショウリツ</t>
    </rPh>
    <phoneticPr fontId="2"/>
  </si>
  <si>
    <t>勝敗</t>
    <rPh sb="0" eb="2">
      <t>ショウハイ</t>
    </rPh>
    <phoneticPr fontId="2"/>
  </si>
  <si>
    <t>-</t>
    <phoneticPr fontId="2"/>
  </si>
  <si>
    <t>ポイント</t>
    <phoneticPr fontId="2"/>
  </si>
  <si>
    <t>(</t>
    <phoneticPr fontId="2"/>
  </si>
  <si>
    <t>)</t>
    <phoneticPr fontId="2"/>
  </si>
  <si>
    <t>セット</t>
    <phoneticPr fontId="2"/>
  </si>
  <si>
    <t>&lt;</t>
    <phoneticPr fontId="2"/>
  </si>
  <si>
    <t>&gt;</t>
    <phoneticPr fontId="2"/>
  </si>
  <si>
    <t/>
  </si>
  <si>
    <t>計</t>
    <rPh sb="0" eb="1">
      <t>ケイ</t>
    </rPh>
    <phoneticPr fontId="2"/>
  </si>
  <si>
    <t>-</t>
  </si>
  <si>
    <t>*1 勝率により順位がつかない場合など、自動計算された順位が使えない時などに適宜使用してください</t>
    <rPh sb="3" eb="5">
      <t>ショウリツ</t>
    </rPh>
    <rPh sb="8" eb="10">
      <t>ジュンイ</t>
    </rPh>
    <rPh sb="15" eb="17">
      <t>バアイ</t>
    </rPh>
    <rPh sb="20" eb="24">
      <t>ジドウケイサン</t>
    </rPh>
    <rPh sb="27" eb="29">
      <t>ジュンイ</t>
    </rPh>
    <rPh sb="30" eb="31">
      <t>ツカ</t>
    </rPh>
    <rPh sb="34" eb="35">
      <t>トキ</t>
    </rPh>
    <rPh sb="38" eb="40">
      <t>テキギ</t>
    </rPh>
    <rPh sb="40" eb="42">
      <t>シヨウ</t>
    </rPh>
    <phoneticPr fontId="2"/>
  </si>
  <si>
    <t>*2 同じ勝率のチームが3チームある場合に表示されますので、順位決定の際に適宜参照してください</t>
    <rPh sb="3" eb="4">
      <t>オナ</t>
    </rPh>
    <rPh sb="5" eb="7">
      <t>ショウリツ</t>
    </rPh>
    <rPh sb="18" eb="20">
      <t>バアイ</t>
    </rPh>
    <rPh sb="21" eb="23">
      <t>ヒョウジ</t>
    </rPh>
    <rPh sb="30" eb="34">
      <t>ジュンイケッテイ</t>
    </rPh>
    <rPh sb="35" eb="36">
      <t>サイ</t>
    </rPh>
    <rPh sb="37" eb="39">
      <t>テキギ</t>
    </rPh>
    <rPh sb="39" eb="41">
      <t>サンショウ</t>
    </rPh>
    <phoneticPr fontId="2"/>
  </si>
  <si>
    <t>*チーム名はプログラム記載のコードNo.順に記載してください。</t>
    <rPh sb="4" eb="5">
      <t>メイ</t>
    </rPh>
    <rPh sb="11" eb="13">
      <t>キサイ</t>
    </rPh>
    <rPh sb="20" eb="21">
      <t>ジュン</t>
    </rPh>
    <rPh sb="22" eb="2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</si>
</sst>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  <family val="2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3" fillId="4" borderId="17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 applyProtection="1">
      <alignment horizontal="right" vertical="center"/>
      <protection locked="0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 applyProtection="1">
      <alignment horizontal="right" vertical="center"/>
      <protection locked="0"/>
    </xf>
    <xf numFmtId="0" fontId="3" fillId="3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3" borderId="21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4" borderId="38" xfId="0" applyFont="1" applyFill="1" applyBorder="1" applyAlignment="1">
      <alignment horizontal="center" vertical="center" shrinkToFit="1"/>
    </xf>
    <xf numFmtId="0" fontId="3" fillId="4" borderId="43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right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right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49" xfId="0" applyFont="1" applyFill="1" applyBorder="1" applyAlignment="1">
      <alignment horizontal="right" vertical="center" shrinkToFit="1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51" xfId="0" applyFont="1" applyFill="1" applyBorder="1" applyAlignment="1">
      <alignment horizontal="left" vertical="center" shrinkToFit="1"/>
    </xf>
    <xf numFmtId="0" fontId="3" fillId="3" borderId="39" xfId="0" applyFont="1" applyFill="1" applyBorder="1" applyAlignment="1">
      <alignment horizontal="right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7" xfId="0" applyFont="1" applyFill="1" applyBorder="1">
      <alignment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2" borderId="34" xfId="0" applyFont="1" applyFill="1" applyBorder="1" applyAlignment="1" applyProtection="1">
      <alignment vertical="center" wrapText="1"/>
      <protection locked="0"/>
    </xf>
    <xf numFmtId="0" fontId="3" fillId="2" borderId="35" xfId="0" applyFont="1" applyFill="1" applyBorder="1" applyAlignment="1" applyProtection="1">
      <alignment vertical="center" wrapText="1"/>
      <protection locked="0"/>
    </xf>
    <xf numFmtId="0" fontId="3" fillId="2" borderId="36" xfId="0" applyFont="1" applyFill="1" applyBorder="1" applyAlignment="1" applyProtection="1">
      <alignment vertical="center" wrapText="1"/>
      <protection locked="0"/>
    </xf>
    <xf numFmtId="0" fontId="3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2" borderId="42" xfId="0" applyFont="1" applyFill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FE765-ECD8-447D-BAB8-3215F8D178FF}">
  <sheetPr>
    <pageSetUpPr fitToPage="1"/>
  </sheetPr>
  <dimension ref="A1:AM39"/>
  <sheetViews>
    <sheetView showGridLines="0" showRowColHeaders="0" tabSelected="1" zoomScaleNormal="100" workbookViewId="0">
      <selection activeCell="AN4" sqref="AN4"/>
    </sheetView>
  </sheetViews>
  <sheetFormatPr defaultColWidth="9" defaultRowHeight="15" x14ac:dyDescent="0.3"/>
  <cols>
    <col min="1" max="1" width="5.5" style="2" customWidth="1"/>
    <col min="2" max="2" width="14.83203125" style="2" customWidth="1"/>
    <col min="3" max="3" width="9.33203125" style="2" customWidth="1"/>
    <col min="4" max="4" width="3.83203125" style="3" customWidth="1"/>
    <col min="5" max="5" width="2.5" style="4" customWidth="1"/>
    <col min="6" max="6" width="3.83203125" style="5" customWidth="1"/>
    <col min="7" max="7" width="3.83203125" style="3" customWidth="1"/>
    <col min="8" max="8" width="2.5" style="4" customWidth="1"/>
    <col min="9" max="9" width="3.83203125" style="5" customWidth="1"/>
    <col min="10" max="10" width="3.83203125" style="3" customWidth="1"/>
    <col min="11" max="11" width="2.5" style="4" customWidth="1"/>
    <col min="12" max="12" width="3.83203125" style="5" customWidth="1"/>
    <col min="13" max="13" width="3.83203125" style="3" customWidth="1"/>
    <col min="14" max="14" width="2.5" style="4" customWidth="1"/>
    <col min="15" max="15" width="3.83203125" style="5" customWidth="1"/>
    <col min="16" max="16" width="3.83203125" style="3" customWidth="1"/>
    <col min="17" max="17" width="2.5" style="4" customWidth="1"/>
    <col min="18" max="18" width="3.83203125" style="5" customWidth="1"/>
    <col min="19" max="19" width="3.83203125" style="3" customWidth="1"/>
    <col min="20" max="20" width="2.5" style="4" customWidth="1"/>
    <col min="21" max="21" width="3.83203125" style="5" customWidth="1"/>
    <col min="22" max="22" width="2.33203125" style="3" customWidth="1"/>
    <col min="23" max="23" width="4" style="2" customWidth="1"/>
    <col min="24" max="24" width="2.33203125" style="2" customWidth="1"/>
    <col min="25" max="25" width="4" style="2" customWidth="1"/>
    <col min="26" max="26" width="2.33203125" style="5" customWidth="1"/>
    <col min="27" max="27" width="6.75" style="5" customWidth="1"/>
    <col min="28" max="28" width="3.08203125" style="5" customWidth="1"/>
    <col min="29" max="29" width="6.75" style="2" customWidth="1"/>
    <col min="30" max="30" width="3.08203125" style="2" customWidth="1"/>
    <col min="31" max="31" width="6.75" style="2" customWidth="1"/>
    <col min="32" max="32" width="3.08203125" style="2" customWidth="1"/>
    <col min="33" max="33" width="9" style="2"/>
    <col min="34" max="34" width="10.83203125" style="2" hidden="1" customWidth="1"/>
    <col min="35" max="39" width="9" style="2" hidden="1" customWidth="1"/>
    <col min="40" max="16384" width="9" style="2"/>
  </cols>
  <sheetData>
    <row r="1" spans="1:39" ht="24.75" customHeight="1" x14ac:dyDescent="0.3">
      <c r="A1" s="1" t="s">
        <v>0</v>
      </c>
      <c r="C1" s="3"/>
      <c r="D1" s="4"/>
      <c r="E1" s="5"/>
      <c r="F1" s="3"/>
      <c r="G1" s="4"/>
      <c r="H1" s="5"/>
      <c r="I1" s="3"/>
      <c r="J1" s="4"/>
      <c r="K1" s="5"/>
      <c r="L1" s="3"/>
      <c r="M1" s="4"/>
      <c r="N1" s="5"/>
      <c r="O1" s="3"/>
      <c r="P1" s="4"/>
      <c r="Q1" s="5"/>
      <c r="R1" s="3"/>
      <c r="S1" s="4"/>
      <c r="T1" s="5"/>
    </row>
    <row r="2" spans="1:39" x14ac:dyDescent="0.3">
      <c r="A2" s="2" t="s">
        <v>1</v>
      </c>
      <c r="B2" s="6"/>
      <c r="C2" s="3"/>
      <c r="D2" s="4"/>
      <c r="E2" s="5"/>
      <c r="F2" s="3"/>
      <c r="G2" s="4"/>
      <c r="H2" s="5"/>
      <c r="I2" s="7"/>
      <c r="J2" s="8"/>
      <c r="K2" s="5" t="s">
        <v>2</v>
      </c>
      <c r="L2" s="3"/>
      <c r="M2" s="4"/>
      <c r="N2" s="5"/>
      <c r="O2" s="3"/>
      <c r="P2" s="4"/>
      <c r="Q2" s="5"/>
      <c r="R2" s="3"/>
      <c r="S2" s="4"/>
      <c r="T2" s="5"/>
    </row>
    <row r="3" spans="1:39" x14ac:dyDescent="0.3">
      <c r="A3" s="2" t="s">
        <v>3</v>
      </c>
      <c r="B3" s="6"/>
      <c r="C3" s="3"/>
      <c r="D3" s="4"/>
      <c r="E3" s="5"/>
      <c r="F3" s="3"/>
      <c r="G3" s="4"/>
      <c r="H3" s="5"/>
      <c r="I3" s="5" t="s">
        <v>34</v>
      </c>
      <c r="J3" s="4"/>
      <c r="K3" s="5"/>
      <c r="L3" s="3"/>
      <c r="M3" s="4"/>
      <c r="N3" s="5"/>
      <c r="O3" s="3"/>
      <c r="P3" s="4"/>
      <c r="Q3" s="5"/>
      <c r="R3" s="3"/>
      <c r="S3" s="4"/>
      <c r="T3" s="5"/>
      <c r="AA3" s="9"/>
      <c r="AB3" s="5" t="s">
        <v>4</v>
      </c>
      <c r="AC3" s="9"/>
      <c r="AD3" s="2" t="s">
        <v>5</v>
      </c>
      <c r="AE3" s="9"/>
      <c r="AF3" s="2" t="s">
        <v>6</v>
      </c>
    </row>
    <row r="4" spans="1:39" x14ac:dyDescent="0.3">
      <c r="C4" s="3"/>
      <c r="D4" s="4"/>
      <c r="E4" s="5"/>
      <c r="F4" s="3"/>
      <c r="G4" s="4"/>
      <c r="H4" s="5"/>
      <c r="I4" s="3"/>
      <c r="J4" s="4"/>
      <c r="K4" s="5"/>
      <c r="L4" s="3"/>
      <c r="M4" s="4"/>
      <c r="N4" s="5"/>
      <c r="O4" s="3"/>
      <c r="P4" s="4"/>
      <c r="Q4" s="5"/>
      <c r="R4" s="3"/>
      <c r="S4" s="4"/>
      <c r="T4" s="5"/>
    </row>
    <row r="5" spans="1:39" ht="6.75" customHeight="1" x14ac:dyDescent="0.3"/>
    <row r="6" spans="1:39" ht="16" x14ac:dyDescent="0.3">
      <c r="A6" s="4"/>
      <c r="B6" s="4"/>
      <c r="C6" s="4"/>
      <c r="D6" s="4"/>
      <c r="F6" s="4" t="s">
        <v>7</v>
      </c>
      <c r="G6" s="4"/>
      <c r="H6" s="3" t="s">
        <v>8</v>
      </c>
      <c r="I6" s="9"/>
      <c r="J6" s="5" t="s">
        <v>9</v>
      </c>
      <c r="L6" s="3" t="s">
        <v>10</v>
      </c>
      <c r="M6" s="9"/>
      <c r="N6" s="10" t="s">
        <v>11</v>
      </c>
      <c r="O6" s="9"/>
      <c r="P6" s="4"/>
      <c r="R6" s="4"/>
      <c r="S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9" ht="6.75" customHeight="1" x14ac:dyDescent="0.3">
      <c r="AL7" s="2">
        <v>2022</v>
      </c>
      <c r="AM7" s="2">
        <v>1</v>
      </c>
    </row>
    <row r="8" spans="1:39" ht="48.75" customHeight="1" x14ac:dyDescent="0.3">
      <c r="A8" s="11" t="s">
        <v>12</v>
      </c>
      <c r="B8" s="12" t="s">
        <v>13</v>
      </c>
      <c r="C8" s="13"/>
      <c r="D8" s="64" t="str">
        <f>IF(B9="","",B9)</f>
        <v/>
      </c>
      <c r="E8" s="65"/>
      <c r="F8" s="66"/>
      <c r="G8" s="64" t="str">
        <f>IF(B12="","",B12)</f>
        <v/>
      </c>
      <c r="H8" s="65"/>
      <c r="I8" s="66"/>
      <c r="J8" s="64" t="str">
        <f>IF(B15="","",B15)</f>
        <v/>
      </c>
      <c r="K8" s="65"/>
      <c r="L8" s="66"/>
      <c r="M8" s="64" t="str">
        <f>IF(B18="","",B18)</f>
        <v/>
      </c>
      <c r="N8" s="65"/>
      <c r="O8" s="66"/>
      <c r="P8" s="64" t="str">
        <f>IF(B21="","",B21)</f>
        <v/>
      </c>
      <c r="Q8" s="65"/>
      <c r="R8" s="66"/>
      <c r="S8" s="89" t="str">
        <f>IF(B24="","",B24)</f>
        <v/>
      </c>
      <c r="T8" s="90"/>
      <c r="U8" s="90"/>
      <c r="V8" s="83" t="s">
        <v>14</v>
      </c>
      <c r="W8" s="84"/>
      <c r="X8" s="84"/>
      <c r="Y8" s="84"/>
      <c r="Z8" s="85"/>
      <c r="AA8" s="86" t="s">
        <v>15</v>
      </c>
      <c r="AB8" s="87"/>
      <c r="AC8" s="86" t="s">
        <v>16</v>
      </c>
      <c r="AD8" s="87"/>
      <c r="AE8" s="88" t="s">
        <v>17</v>
      </c>
      <c r="AF8" s="85"/>
      <c r="AH8" s="14" t="s">
        <v>18</v>
      </c>
      <c r="AI8" s="4" t="s">
        <v>19</v>
      </c>
      <c r="AJ8" s="14" t="s">
        <v>20</v>
      </c>
      <c r="AK8" s="4"/>
      <c r="AL8" s="2">
        <v>2023</v>
      </c>
      <c r="AM8" s="2">
        <v>2</v>
      </c>
    </row>
    <row r="9" spans="1:39" ht="22.5" customHeight="1" x14ac:dyDescent="0.3">
      <c r="A9" s="46">
        <v>1</v>
      </c>
      <c r="B9" s="49"/>
      <c r="C9" s="15" t="s">
        <v>21</v>
      </c>
      <c r="D9" s="52"/>
      <c r="E9" s="53"/>
      <c r="F9" s="54"/>
      <c r="G9" s="61" t="str">
        <f>IF(G10="","",IF(G10&gt;=3,"○","×"))</f>
        <v/>
      </c>
      <c r="H9" s="62"/>
      <c r="I9" s="63"/>
      <c r="J9" s="61" t="str">
        <f>IF(J10="","",IF(J10&gt;=3,"○","×"))</f>
        <v/>
      </c>
      <c r="K9" s="62"/>
      <c r="L9" s="63"/>
      <c r="M9" s="61" t="str">
        <f>IF(M10="","",IF(M10&gt;=3,"○","×"))</f>
        <v/>
      </c>
      <c r="N9" s="62"/>
      <c r="O9" s="63"/>
      <c r="P9" s="61" t="str">
        <f>IF(P10="","",IF(P10&gt;=3,"○","×"))</f>
        <v/>
      </c>
      <c r="Q9" s="62"/>
      <c r="R9" s="63"/>
      <c r="S9" s="61" t="str">
        <f>IF(S10="","",IF(S10&gt;=3,"○","×"))</f>
        <v/>
      </c>
      <c r="T9" s="62"/>
      <c r="U9" s="63"/>
      <c r="V9" s="37"/>
      <c r="W9" s="38">
        <f>COUNTIF($D9:$U9,"○")</f>
        <v>0</v>
      </c>
      <c r="X9" s="38" t="s">
        <v>22</v>
      </c>
      <c r="Y9" s="38">
        <f>COUNTIF($D9:$U9,"×")</f>
        <v>0</v>
      </c>
      <c r="Z9" s="39"/>
      <c r="AA9" s="67" t="str">
        <f>IF(B9="","",AJ9)</f>
        <v/>
      </c>
      <c r="AB9" s="68"/>
      <c r="AC9" s="73"/>
      <c r="AD9" s="74"/>
      <c r="AE9" s="61"/>
      <c r="AF9" s="63"/>
      <c r="AH9" s="16">
        <v>1</v>
      </c>
      <c r="AI9" s="2">
        <f>W9</f>
        <v>0</v>
      </c>
      <c r="AJ9" s="2">
        <f>RANK(AI9,$AI$9:$AI$14)</f>
        <v>1</v>
      </c>
      <c r="AL9" s="2">
        <v>2024</v>
      </c>
      <c r="AM9" s="2">
        <v>3</v>
      </c>
    </row>
    <row r="10" spans="1:39" ht="22.5" customHeight="1" x14ac:dyDescent="0.3">
      <c r="A10" s="47"/>
      <c r="B10" s="50"/>
      <c r="C10" s="17" t="s">
        <v>23</v>
      </c>
      <c r="D10" s="55"/>
      <c r="E10" s="56"/>
      <c r="F10" s="57"/>
      <c r="G10" s="18"/>
      <c r="H10" s="19" t="s">
        <v>31</v>
      </c>
      <c r="I10" s="20" t="str">
        <f>IF(G10="","",5-G10)</f>
        <v/>
      </c>
      <c r="J10" s="18"/>
      <c r="K10" s="19" t="s">
        <v>31</v>
      </c>
      <c r="L10" s="20" t="str">
        <f>IF(J10="","",5-J10)</f>
        <v/>
      </c>
      <c r="M10" s="18"/>
      <c r="N10" s="19" t="s">
        <v>31</v>
      </c>
      <c r="O10" s="20" t="str">
        <f>IF(M10="","",5-M10)</f>
        <v/>
      </c>
      <c r="P10" s="18"/>
      <c r="Q10" s="19" t="s">
        <v>31</v>
      </c>
      <c r="R10" s="20" t="str">
        <f>IF(P10="","",5-P10)</f>
        <v/>
      </c>
      <c r="S10" s="18"/>
      <c r="T10" s="19" t="s">
        <v>31</v>
      </c>
      <c r="U10" s="20" t="str">
        <f>IF(S10="","",5-S10)</f>
        <v/>
      </c>
      <c r="V10" s="37" t="s">
        <v>24</v>
      </c>
      <c r="W10" s="38">
        <f>SUM(D10,G10,J10,M10,P10,S10)</f>
        <v>0</v>
      </c>
      <c r="X10" s="38" t="s">
        <v>22</v>
      </c>
      <c r="Y10" s="38">
        <f>SUM(F10,I10,L10,O10,R10,U10)</f>
        <v>0</v>
      </c>
      <c r="Z10" s="39" t="s">
        <v>25</v>
      </c>
      <c r="AA10" s="69"/>
      <c r="AB10" s="70"/>
      <c r="AC10" s="75"/>
      <c r="AD10" s="76"/>
      <c r="AE10" s="79" t="str">
        <f>IF(COUNTIF($AA$9:$AA$26,AA9)=3,W10/(W10+Y10),"")</f>
        <v/>
      </c>
      <c r="AF10" s="80"/>
      <c r="AH10" s="16">
        <v>2</v>
      </c>
      <c r="AI10" s="2">
        <f>W12</f>
        <v>0</v>
      </c>
      <c r="AJ10" s="2">
        <f t="shared" ref="AJ10:AJ14" si="0">RANK(AI10,$AI$9:$AI$14)</f>
        <v>1</v>
      </c>
      <c r="AL10" s="2">
        <v>2025</v>
      </c>
      <c r="AM10" s="2">
        <v>4</v>
      </c>
    </row>
    <row r="11" spans="1:39" ht="22.5" customHeight="1" x14ac:dyDescent="0.3">
      <c r="A11" s="48"/>
      <c r="B11" s="51"/>
      <c r="C11" s="21" t="s">
        <v>26</v>
      </c>
      <c r="D11" s="58"/>
      <c r="E11" s="59"/>
      <c r="F11" s="60"/>
      <c r="G11" s="22"/>
      <c r="H11" s="23" t="s">
        <v>31</v>
      </c>
      <c r="I11" s="24"/>
      <c r="J11" s="22"/>
      <c r="K11" s="23" t="s">
        <v>31</v>
      </c>
      <c r="L11" s="24"/>
      <c r="M11" s="22"/>
      <c r="N11" s="23" t="s">
        <v>31</v>
      </c>
      <c r="O11" s="24"/>
      <c r="P11" s="22"/>
      <c r="Q11" s="23" t="s">
        <v>31</v>
      </c>
      <c r="R11" s="24"/>
      <c r="S11" s="22"/>
      <c r="T11" s="23" t="s">
        <v>31</v>
      </c>
      <c r="U11" s="24"/>
      <c r="V11" s="37" t="s">
        <v>27</v>
      </c>
      <c r="W11" s="38">
        <f>SUM(D11,G11,J11,M11,P11,S11)</f>
        <v>0</v>
      </c>
      <c r="X11" s="38" t="s">
        <v>22</v>
      </c>
      <c r="Y11" s="38">
        <f>SUM(F11,I11,L11,O11,R11,U11)</f>
        <v>0</v>
      </c>
      <c r="Z11" s="39" t="s">
        <v>28</v>
      </c>
      <c r="AA11" s="71"/>
      <c r="AB11" s="72"/>
      <c r="AC11" s="77"/>
      <c r="AD11" s="78"/>
      <c r="AE11" s="81" t="str">
        <f>IF(COUNTIF($AA$9:$AA$26,AA9)=3,W11/(W11+Y11),"")</f>
        <v/>
      </c>
      <c r="AF11" s="82"/>
      <c r="AH11" s="16">
        <v>3</v>
      </c>
      <c r="AI11" s="2">
        <f>W15</f>
        <v>0</v>
      </c>
      <c r="AJ11" s="2">
        <f t="shared" si="0"/>
        <v>1</v>
      </c>
      <c r="AL11" s="2">
        <v>2026</v>
      </c>
      <c r="AM11" s="2">
        <v>5</v>
      </c>
    </row>
    <row r="12" spans="1:39" ht="22.5" customHeight="1" x14ac:dyDescent="0.3">
      <c r="A12" s="91">
        <v>2</v>
      </c>
      <c r="B12" s="94"/>
      <c r="C12" s="15" t="s">
        <v>21</v>
      </c>
      <c r="D12" s="61" t="str">
        <f>IF(D13="","",IF(D13&gt;=3,"○","×"))</f>
        <v/>
      </c>
      <c r="E12" s="62"/>
      <c r="F12" s="63"/>
      <c r="G12" s="52"/>
      <c r="H12" s="53"/>
      <c r="I12" s="54"/>
      <c r="J12" s="61" t="str">
        <f>IF(J13="","",IF(J13&gt;=3,"○","×"))</f>
        <v/>
      </c>
      <c r="K12" s="62"/>
      <c r="L12" s="63"/>
      <c r="M12" s="61" t="str">
        <f>IF(M13="","",IF(M13&gt;=3,"○","×"))</f>
        <v/>
      </c>
      <c r="N12" s="62"/>
      <c r="O12" s="63"/>
      <c r="P12" s="61" t="str">
        <f>IF(P13="","",IF(P13&gt;=3,"○","×"))</f>
        <v/>
      </c>
      <c r="Q12" s="62"/>
      <c r="R12" s="63"/>
      <c r="S12" s="61" t="str">
        <f>IF(S13="","",IF(S13&gt;=3,"○","×"))</f>
        <v/>
      </c>
      <c r="T12" s="62"/>
      <c r="U12" s="63"/>
      <c r="V12" s="37"/>
      <c r="W12" s="38">
        <f t="shared" ref="W12" si="1">COUNTIF($D12:$U12,"○")</f>
        <v>0</v>
      </c>
      <c r="X12" s="38" t="s">
        <v>22</v>
      </c>
      <c r="Y12" s="38">
        <f t="shared" ref="Y12" si="2">COUNTIF($D12:$U12,"×")</f>
        <v>0</v>
      </c>
      <c r="Z12" s="39"/>
      <c r="AA12" s="67" t="str">
        <f>IF(B12="","",AJ10)</f>
        <v/>
      </c>
      <c r="AB12" s="68"/>
      <c r="AC12" s="73"/>
      <c r="AD12" s="74"/>
      <c r="AE12" s="61"/>
      <c r="AF12" s="63"/>
      <c r="AH12" s="16">
        <v>4</v>
      </c>
      <c r="AI12" s="2">
        <f>W18</f>
        <v>0</v>
      </c>
      <c r="AJ12" s="2">
        <f t="shared" si="0"/>
        <v>1</v>
      </c>
      <c r="AL12" s="2">
        <v>2027</v>
      </c>
      <c r="AM12" s="2">
        <v>6</v>
      </c>
    </row>
    <row r="13" spans="1:39" ht="22.5" customHeight="1" x14ac:dyDescent="0.3">
      <c r="A13" s="92"/>
      <c r="B13" s="95"/>
      <c r="C13" s="17" t="s">
        <v>23</v>
      </c>
      <c r="D13" s="25" t="str">
        <f>I10</f>
        <v/>
      </c>
      <c r="E13" s="19" t="s">
        <v>31</v>
      </c>
      <c r="F13" s="20" t="str">
        <f>IF(D13="","",5-D13)</f>
        <v/>
      </c>
      <c r="G13" s="55"/>
      <c r="H13" s="56"/>
      <c r="I13" s="57"/>
      <c r="J13" s="18"/>
      <c r="K13" s="19" t="s">
        <v>31</v>
      </c>
      <c r="L13" s="20" t="str">
        <f>IF(J13="","",5-J13)</f>
        <v/>
      </c>
      <c r="M13" s="18"/>
      <c r="N13" s="19" t="s">
        <v>31</v>
      </c>
      <c r="O13" s="20" t="str">
        <f>IF(M13="","",5-M13)</f>
        <v/>
      </c>
      <c r="P13" s="18"/>
      <c r="Q13" s="19" t="s">
        <v>31</v>
      </c>
      <c r="R13" s="20" t="str">
        <f>IF(P13="","",5-P13)</f>
        <v/>
      </c>
      <c r="S13" s="18"/>
      <c r="T13" s="19" t="s">
        <v>31</v>
      </c>
      <c r="U13" s="20" t="str">
        <f>IF(S13="","",5-S13)</f>
        <v/>
      </c>
      <c r="V13" s="37" t="s">
        <v>24</v>
      </c>
      <c r="W13" s="38">
        <f t="shared" ref="W13:W14" si="3">SUM(D13,G13,J13,M13,P13,S13)</f>
        <v>0</v>
      </c>
      <c r="X13" s="38" t="s">
        <v>22</v>
      </c>
      <c r="Y13" s="38">
        <f t="shared" ref="Y13:Y14" si="4">SUM(F13,I13,L13,O13,R13,U13)</f>
        <v>0</v>
      </c>
      <c r="Z13" s="39" t="s">
        <v>25</v>
      </c>
      <c r="AA13" s="69"/>
      <c r="AB13" s="70"/>
      <c r="AC13" s="75"/>
      <c r="AD13" s="76"/>
      <c r="AE13" s="79" t="str">
        <f t="shared" ref="AE13" si="5">IF(COUNTIF($AA$9:$AA$26,AA12)=3,W13/(W13+Y13),"")</f>
        <v/>
      </c>
      <c r="AF13" s="80"/>
      <c r="AH13" s="16">
        <v>5</v>
      </c>
      <c r="AI13" s="2">
        <f>W21</f>
        <v>0</v>
      </c>
      <c r="AJ13" s="2">
        <f t="shared" si="0"/>
        <v>1</v>
      </c>
      <c r="AL13" s="2">
        <v>2028</v>
      </c>
      <c r="AM13" s="2">
        <v>7</v>
      </c>
    </row>
    <row r="14" spans="1:39" ht="22.5" customHeight="1" x14ac:dyDescent="0.3">
      <c r="A14" s="93"/>
      <c r="B14" s="96"/>
      <c r="C14" s="21" t="s">
        <v>26</v>
      </c>
      <c r="D14" s="26" t="str">
        <f>IF(I11="","",I11)</f>
        <v/>
      </c>
      <c r="E14" s="23" t="s">
        <v>31</v>
      </c>
      <c r="F14" s="27" t="str">
        <f>IF(G11="","",G11)</f>
        <v/>
      </c>
      <c r="G14" s="58"/>
      <c r="H14" s="59"/>
      <c r="I14" s="60"/>
      <c r="J14" s="22"/>
      <c r="K14" s="23" t="s">
        <v>31</v>
      </c>
      <c r="L14" s="24"/>
      <c r="M14" s="22"/>
      <c r="N14" s="23" t="s">
        <v>31</v>
      </c>
      <c r="O14" s="24"/>
      <c r="P14" s="22"/>
      <c r="Q14" s="23" t="s">
        <v>31</v>
      </c>
      <c r="R14" s="24"/>
      <c r="S14" s="22"/>
      <c r="T14" s="23" t="s">
        <v>31</v>
      </c>
      <c r="U14" s="24"/>
      <c r="V14" s="37" t="s">
        <v>27</v>
      </c>
      <c r="W14" s="38">
        <f t="shared" si="3"/>
        <v>0</v>
      </c>
      <c r="X14" s="38" t="s">
        <v>22</v>
      </c>
      <c r="Y14" s="38">
        <f t="shared" si="4"/>
        <v>0</v>
      </c>
      <c r="Z14" s="39" t="s">
        <v>28</v>
      </c>
      <c r="AA14" s="71"/>
      <c r="AB14" s="72"/>
      <c r="AC14" s="77"/>
      <c r="AD14" s="78"/>
      <c r="AE14" s="81" t="str">
        <f t="shared" ref="AE14" si="6">IF(COUNTIF($AA$9:$AA$26,AA12)=3,W14/(W14+Y14),"")</f>
        <v/>
      </c>
      <c r="AF14" s="82"/>
      <c r="AH14" s="16">
        <v>6</v>
      </c>
      <c r="AI14" s="2">
        <f>W24</f>
        <v>0</v>
      </c>
      <c r="AJ14" s="2">
        <f t="shared" si="0"/>
        <v>1</v>
      </c>
      <c r="AL14" s="2">
        <v>2029</v>
      </c>
      <c r="AM14" s="2">
        <v>8</v>
      </c>
    </row>
    <row r="15" spans="1:39" ht="22.5" customHeight="1" x14ac:dyDescent="0.3">
      <c r="A15" s="91">
        <v>3</v>
      </c>
      <c r="B15" s="94"/>
      <c r="C15" s="15" t="s">
        <v>21</v>
      </c>
      <c r="D15" s="61" t="str">
        <f>IF(D16="","",IF(D16&gt;=3,"○","×"))</f>
        <v/>
      </c>
      <c r="E15" s="62"/>
      <c r="F15" s="63"/>
      <c r="G15" s="61" t="str">
        <f>IF(G16="","",IF(G16&gt;=3,"○","×"))</f>
        <v/>
      </c>
      <c r="H15" s="62"/>
      <c r="I15" s="63"/>
      <c r="J15" s="52"/>
      <c r="K15" s="53"/>
      <c r="L15" s="54"/>
      <c r="M15" s="61" t="str">
        <f>IF(M16="","",IF(M16&gt;=3,"○","×"))</f>
        <v/>
      </c>
      <c r="N15" s="62"/>
      <c r="O15" s="63"/>
      <c r="P15" s="61" t="str">
        <f>IF(P16="","",IF(P16&gt;=3,"○","×"))</f>
        <v/>
      </c>
      <c r="Q15" s="62"/>
      <c r="R15" s="63"/>
      <c r="S15" s="61" t="str">
        <f>IF(S16="","",IF(S16&gt;=3,"○","×"))</f>
        <v/>
      </c>
      <c r="T15" s="62"/>
      <c r="U15" s="63"/>
      <c r="V15" s="37"/>
      <c r="W15" s="38">
        <f t="shared" ref="W15" si="7">COUNTIF($D15:$U15,"○")</f>
        <v>0</v>
      </c>
      <c r="X15" s="38" t="s">
        <v>22</v>
      </c>
      <c r="Y15" s="38">
        <f t="shared" ref="Y15" si="8">COUNTIF($D15:$U15,"×")</f>
        <v>0</v>
      </c>
      <c r="Z15" s="39"/>
      <c r="AA15" s="67" t="str">
        <f>IF(B15="","",AJ11)</f>
        <v/>
      </c>
      <c r="AB15" s="68"/>
      <c r="AC15" s="73"/>
      <c r="AD15" s="74"/>
      <c r="AE15" s="61"/>
      <c r="AF15" s="63"/>
      <c r="AL15" s="2">
        <v>2030</v>
      </c>
      <c r="AM15" s="2">
        <v>9</v>
      </c>
    </row>
    <row r="16" spans="1:39" ht="22.5" customHeight="1" x14ac:dyDescent="0.3">
      <c r="A16" s="92"/>
      <c r="B16" s="95"/>
      <c r="C16" s="17" t="s">
        <v>23</v>
      </c>
      <c r="D16" s="25" t="str">
        <f>L10</f>
        <v/>
      </c>
      <c r="E16" s="19" t="s">
        <v>31</v>
      </c>
      <c r="F16" s="20" t="str">
        <f>IF(D16="","",5-D16)</f>
        <v/>
      </c>
      <c r="G16" s="25" t="str">
        <f>L13</f>
        <v/>
      </c>
      <c r="H16" s="19" t="s">
        <v>31</v>
      </c>
      <c r="I16" s="20" t="str">
        <f>IF(G16="","",5-G16)</f>
        <v/>
      </c>
      <c r="J16" s="55"/>
      <c r="K16" s="56"/>
      <c r="L16" s="57"/>
      <c r="M16" s="18"/>
      <c r="N16" s="19" t="s">
        <v>31</v>
      </c>
      <c r="O16" s="20" t="str">
        <f>IF(M16="","",5-M16)</f>
        <v/>
      </c>
      <c r="P16" s="18"/>
      <c r="Q16" s="19" t="s">
        <v>31</v>
      </c>
      <c r="R16" s="20" t="str">
        <f>IF(P16="","",5-P16)</f>
        <v/>
      </c>
      <c r="S16" s="18"/>
      <c r="T16" s="19" t="s">
        <v>31</v>
      </c>
      <c r="U16" s="20" t="str">
        <f>IF(S16="","",5-S16)</f>
        <v/>
      </c>
      <c r="V16" s="37" t="s">
        <v>24</v>
      </c>
      <c r="W16" s="38">
        <f t="shared" ref="W16:W17" si="9">SUM(D16,G16,J16,M16,P16,S16)</f>
        <v>0</v>
      </c>
      <c r="X16" s="38" t="s">
        <v>22</v>
      </c>
      <c r="Y16" s="38">
        <f t="shared" ref="Y16:Y17" si="10">SUM(F16,I16,L16,O16,R16,U16)</f>
        <v>0</v>
      </c>
      <c r="Z16" s="39" t="s">
        <v>25</v>
      </c>
      <c r="AA16" s="69"/>
      <c r="AB16" s="70"/>
      <c r="AC16" s="75"/>
      <c r="AD16" s="76"/>
      <c r="AE16" s="79" t="str">
        <f t="shared" ref="AE16" si="11">IF(COUNTIF($AA$9:$AA$26,AA15)=3,W16/(W16+Y16),"")</f>
        <v/>
      </c>
      <c r="AF16" s="80"/>
      <c r="AH16" s="2" t="s">
        <v>29</v>
      </c>
      <c r="AI16" s="2" t="s">
        <v>29</v>
      </c>
      <c r="AL16" s="2">
        <v>2031</v>
      </c>
      <c r="AM16" s="2">
        <v>10</v>
      </c>
    </row>
    <row r="17" spans="1:39" ht="22.5" customHeight="1" x14ac:dyDescent="0.3">
      <c r="A17" s="93"/>
      <c r="B17" s="96"/>
      <c r="C17" s="21" t="s">
        <v>26</v>
      </c>
      <c r="D17" s="26" t="str">
        <f>IF(L11="","",L11)</f>
        <v/>
      </c>
      <c r="E17" s="23" t="s">
        <v>31</v>
      </c>
      <c r="F17" s="27" t="str">
        <f>IF(J11="","",J11)</f>
        <v/>
      </c>
      <c r="G17" s="26" t="str">
        <f t="shared" ref="G17" si="12">IF(L14="","",L14)</f>
        <v/>
      </c>
      <c r="H17" s="23" t="s">
        <v>31</v>
      </c>
      <c r="I17" s="27" t="str">
        <f t="shared" ref="I17" si="13">IF(J14="","",J14)</f>
        <v/>
      </c>
      <c r="J17" s="58"/>
      <c r="K17" s="59"/>
      <c r="L17" s="60"/>
      <c r="M17" s="22"/>
      <c r="N17" s="23" t="s">
        <v>31</v>
      </c>
      <c r="O17" s="24"/>
      <c r="P17" s="22"/>
      <c r="Q17" s="23" t="s">
        <v>31</v>
      </c>
      <c r="R17" s="24"/>
      <c r="S17" s="22"/>
      <c r="T17" s="23" t="s">
        <v>31</v>
      </c>
      <c r="U17" s="24"/>
      <c r="V17" s="37" t="s">
        <v>27</v>
      </c>
      <c r="W17" s="38">
        <f t="shared" si="9"/>
        <v>0</v>
      </c>
      <c r="X17" s="38" t="s">
        <v>22</v>
      </c>
      <c r="Y17" s="38">
        <f t="shared" si="10"/>
        <v>0</v>
      </c>
      <c r="Z17" s="39" t="s">
        <v>28</v>
      </c>
      <c r="AA17" s="71"/>
      <c r="AB17" s="72"/>
      <c r="AC17" s="77"/>
      <c r="AD17" s="78"/>
      <c r="AE17" s="81" t="str">
        <f t="shared" ref="AE17" si="14">IF(COUNTIF($AA$9:$AA$26,AA15)=3,W17/(W17+Y17),"")</f>
        <v/>
      </c>
      <c r="AF17" s="82"/>
      <c r="AL17" s="2">
        <v>2032</v>
      </c>
      <c r="AM17" s="2">
        <v>11</v>
      </c>
    </row>
    <row r="18" spans="1:39" ht="22.5" customHeight="1" x14ac:dyDescent="0.3">
      <c r="A18" s="91">
        <v>4</v>
      </c>
      <c r="B18" s="94"/>
      <c r="C18" s="15" t="s">
        <v>21</v>
      </c>
      <c r="D18" s="61" t="str">
        <f>IF(D19="","",IF(D19&gt;=3,"○","×"))</f>
        <v/>
      </c>
      <c r="E18" s="62"/>
      <c r="F18" s="63"/>
      <c r="G18" s="61" t="str">
        <f>IF(G19="","",IF(G19&gt;=3,"○","×"))</f>
        <v/>
      </c>
      <c r="H18" s="62"/>
      <c r="I18" s="63"/>
      <c r="J18" s="61" t="str">
        <f>IF(J19="","",IF(J19&gt;=3,"○","×"))</f>
        <v/>
      </c>
      <c r="K18" s="62"/>
      <c r="L18" s="63"/>
      <c r="M18" s="52"/>
      <c r="N18" s="53"/>
      <c r="O18" s="54"/>
      <c r="P18" s="61" t="str">
        <f>IF(P19="","",IF(P19&gt;=3,"○","×"))</f>
        <v/>
      </c>
      <c r="Q18" s="62"/>
      <c r="R18" s="63"/>
      <c r="S18" s="61" t="str">
        <f>IF(S19="","",IF(S19&gt;=3,"○","×"))</f>
        <v/>
      </c>
      <c r="T18" s="62"/>
      <c r="U18" s="63"/>
      <c r="V18" s="37"/>
      <c r="W18" s="38">
        <f t="shared" ref="W18" si="15">COUNTIF($D18:$U18,"○")</f>
        <v>0</v>
      </c>
      <c r="X18" s="38" t="s">
        <v>22</v>
      </c>
      <c r="Y18" s="38">
        <f t="shared" ref="Y18" si="16">COUNTIF($D18:$U18,"×")</f>
        <v>0</v>
      </c>
      <c r="Z18" s="39"/>
      <c r="AA18" s="67" t="str">
        <f>IF(B18="","",AJ12)</f>
        <v/>
      </c>
      <c r="AB18" s="68"/>
      <c r="AC18" s="73"/>
      <c r="AD18" s="74"/>
      <c r="AE18" s="61"/>
      <c r="AF18" s="63"/>
      <c r="AL18" s="2">
        <v>2033</v>
      </c>
      <c r="AM18" s="2">
        <v>12</v>
      </c>
    </row>
    <row r="19" spans="1:39" ht="22.5" customHeight="1" x14ac:dyDescent="0.3">
      <c r="A19" s="92"/>
      <c r="B19" s="95"/>
      <c r="C19" s="17" t="s">
        <v>23</v>
      </c>
      <c r="D19" s="25" t="str">
        <f>O10</f>
        <v/>
      </c>
      <c r="E19" s="19" t="s">
        <v>31</v>
      </c>
      <c r="F19" s="20" t="str">
        <f>IF(D19="","",5-D19)</f>
        <v/>
      </c>
      <c r="G19" s="25" t="str">
        <f>O13</f>
        <v/>
      </c>
      <c r="H19" s="19" t="s">
        <v>31</v>
      </c>
      <c r="I19" s="20" t="str">
        <f>IF(G19="","",5-G19)</f>
        <v/>
      </c>
      <c r="J19" s="25" t="str">
        <f>O16</f>
        <v/>
      </c>
      <c r="K19" s="19" t="s">
        <v>31</v>
      </c>
      <c r="L19" s="20" t="str">
        <f>IF(J19="","",5-J19)</f>
        <v/>
      </c>
      <c r="M19" s="55"/>
      <c r="N19" s="56"/>
      <c r="O19" s="57"/>
      <c r="P19" s="18"/>
      <c r="Q19" s="19" t="s">
        <v>31</v>
      </c>
      <c r="R19" s="20" t="str">
        <f>IF(P19="","",5-P19)</f>
        <v/>
      </c>
      <c r="S19" s="18"/>
      <c r="T19" s="19" t="s">
        <v>31</v>
      </c>
      <c r="U19" s="20" t="str">
        <f>IF(S19="","",5-S19)</f>
        <v/>
      </c>
      <c r="V19" s="37" t="s">
        <v>24</v>
      </c>
      <c r="W19" s="38">
        <f t="shared" ref="W19:W20" si="17">SUM(D19,G19,J19,M19,P19,S19)</f>
        <v>0</v>
      </c>
      <c r="X19" s="38" t="s">
        <v>22</v>
      </c>
      <c r="Y19" s="38">
        <f t="shared" ref="Y19:Y20" si="18">SUM(F19,I19,L19,O19,R19,U19)</f>
        <v>0</v>
      </c>
      <c r="Z19" s="39" t="s">
        <v>25</v>
      </c>
      <c r="AA19" s="69"/>
      <c r="AB19" s="70"/>
      <c r="AC19" s="75"/>
      <c r="AD19" s="76"/>
      <c r="AE19" s="79" t="str">
        <f t="shared" ref="AE19" si="19">IF(COUNTIF($AA$9:$AA$26,AA18)=3,W19/(W19+Y19),"")</f>
        <v/>
      </c>
      <c r="AF19" s="80"/>
      <c r="AL19" s="2">
        <v>2034</v>
      </c>
      <c r="AM19" s="2">
        <v>13</v>
      </c>
    </row>
    <row r="20" spans="1:39" ht="22.5" customHeight="1" x14ac:dyDescent="0.3">
      <c r="A20" s="93"/>
      <c r="B20" s="96"/>
      <c r="C20" s="21" t="s">
        <v>26</v>
      </c>
      <c r="D20" s="26" t="str">
        <f>IF(O11="","",O11)</f>
        <v/>
      </c>
      <c r="E20" s="23" t="s">
        <v>31</v>
      </c>
      <c r="F20" s="27" t="str">
        <f>IF(M11="","",M11)</f>
        <v/>
      </c>
      <c r="G20" s="26" t="str">
        <f>IF(O14="","",O14)</f>
        <v/>
      </c>
      <c r="H20" s="23" t="s">
        <v>31</v>
      </c>
      <c r="I20" s="27" t="str">
        <f>IF(M14="","",M14)</f>
        <v/>
      </c>
      <c r="J20" s="26" t="str">
        <f t="shared" ref="J20" si="20">IF(O17="","",O17)</f>
        <v/>
      </c>
      <c r="K20" s="23" t="s">
        <v>31</v>
      </c>
      <c r="L20" s="27" t="str">
        <f t="shared" ref="L20" si="21">IF(M17="","",M17)</f>
        <v/>
      </c>
      <c r="M20" s="58"/>
      <c r="N20" s="59"/>
      <c r="O20" s="60"/>
      <c r="P20" s="22"/>
      <c r="Q20" s="23" t="s">
        <v>31</v>
      </c>
      <c r="R20" s="24"/>
      <c r="S20" s="22"/>
      <c r="T20" s="23" t="s">
        <v>31</v>
      </c>
      <c r="U20" s="24"/>
      <c r="V20" s="37" t="s">
        <v>27</v>
      </c>
      <c r="W20" s="38">
        <f t="shared" si="17"/>
        <v>0</v>
      </c>
      <c r="X20" s="38" t="s">
        <v>22</v>
      </c>
      <c r="Y20" s="38">
        <f t="shared" si="18"/>
        <v>0</v>
      </c>
      <c r="Z20" s="39" t="s">
        <v>28</v>
      </c>
      <c r="AA20" s="71"/>
      <c r="AB20" s="72"/>
      <c r="AC20" s="77"/>
      <c r="AD20" s="78"/>
      <c r="AE20" s="81" t="str">
        <f t="shared" ref="AE20" si="22">IF(COUNTIF($AA$9:$AA$26,AA18)=3,W20/(W20+Y20),"")</f>
        <v/>
      </c>
      <c r="AF20" s="82"/>
      <c r="AL20" s="2">
        <v>2035</v>
      </c>
      <c r="AM20" s="2">
        <v>14</v>
      </c>
    </row>
    <row r="21" spans="1:39" ht="22.5" customHeight="1" x14ac:dyDescent="0.3">
      <c r="A21" s="91">
        <v>5</v>
      </c>
      <c r="B21" s="94"/>
      <c r="C21" s="15" t="s">
        <v>21</v>
      </c>
      <c r="D21" s="61" t="str">
        <f>IF(D22="","",IF(D22&gt;=3,"○","×"))</f>
        <v/>
      </c>
      <c r="E21" s="62"/>
      <c r="F21" s="63"/>
      <c r="G21" s="61" t="str">
        <f>IF(G22="","",IF(G22&gt;=3,"○","×"))</f>
        <v/>
      </c>
      <c r="H21" s="62"/>
      <c r="I21" s="63"/>
      <c r="J21" s="61" t="str">
        <f>IF(J22="","",IF(J22&gt;=3,"○","×"))</f>
        <v/>
      </c>
      <c r="K21" s="62"/>
      <c r="L21" s="63"/>
      <c r="M21" s="61" t="str">
        <f>IF(M22="","",IF(M22&gt;=3,"○","×"))</f>
        <v/>
      </c>
      <c r="N21" s="62"/>
      <c r="O21" s="63"/>
      <c r="P21" s="52"/>
      <c r="Q21" s="53"/>
      <c r="R21" s="54"/>
      <c r="S21" s="61" t="str">
        <f>IF(S22="","",IF(S22&gt;=3,"○","×"))</f>
        <v/>
      </c>
      <c r="T21" s="62"/>
      <c r="U21" s="63"/>
      <c r="V21" s="37"/>
      <c r="W21" s="38">
        <f t="shared" ref="W21" si="23">COUNTIF($D21:$U21,"○")</f>
        <v>0</v>
      </c>
      <c r="X21" s="38" t="s">
        <v>22</v>
      </c>
      <c r="Y21" s="38">
        <f t="shared" ref="Y21" si="24">COUNTIF($D21:$U21,"×")</f>
        <v>0</v>
      </c>
      <c r="Z21" s="39"/>
      <c r="AA21" s="67" t="str">
        <f>IF(B21="","",AJ13)</f>
        <v/>
      </c>
      <c r="AB21" s="68"/>
      <c r="AC21" s="73"/>
      <c r="AD21" s="74"/>
      <c r="AE21" s="61"/>
      <c r="AF21" s="63"/>
      <c r="AL21" s="2">
        <v>2036</v>
      </c>
      <c r="AM21" s="2">
        <v>15</v>
      </c>
    </row>
    <row r="22" spans="1:39" ht="22.5" customHeight="1" x14ac:dyDescent="0.3">
      <c r="A22" s="92"/>
      <c r="B22" s="95"/>
      <c r="C22" s="17" t="s">
        <v>23</v>
      </c>
      <c r="D22" s="25" t="str">
        <f>R10</f>
        <v/>
      </c>
      <c r="E22" s="19" t="s">
        <v>31</v>
      </c>
      <c r="F22" s="20" t="str">
        <f>IF(D22="","",5-D22)</f>
        <v/>
      </c>
      <c r="G22" s="25" t="str">
        <f>R13</f>
        <v/>
      </c>
      <c r="H22" s="19" t="s">
        <v>31</v>
      </c>
      <c r="I22" s="20" t="str">
        <f>IF(G22="","",5-G22)</f>
        <v/>
      </c>
      <c r="J22" s="25" t="str">
        <f>R16</f>
        <v/>
      </c>
      <c r="K22" s="19" t="s">
        <v>31</v>
      </c>
      <c r="L22" s="20" t="str">
        <f>IF(J22="","",5-J22)</f>
        <v/>
      </c>
      <c r="M22" s="25" t="str">
        <f>R19</f>
        <v/>
      </c>
      <c r="N22" s="19" t="s">
        <v>31</v>
      </c>
      <c r="O22" s="20" t="str">
        <f>IF(M22="","",5-M22)</f>
        <v/>
      </c>
      <c r="P22" s="55"/>
      <c r="Q22" s="56"/>
      <c r="R22" s="57"/>
      <c r="S22" s="18"/>
      <c r="T22" s="19" t="s">
        <v>31</v>
      </c>
      <c r="U22" s="20" t="str">
        <f>IF(S22="","",5-S22)</f>
        <v/>
      </c>
      <c r="V22" s="37" t="s">
        <v>24</v>
      </c>
      <c r="W22" s="38">
        <f t="shared" ref="W22:W23" si="25">SUM(D22,G22,J22,M22,P22,S22)</f>
        <v>0</v>
      </c>
      <c r="X22" s="38" t="s">
        <v>22</v>
      </c>
      <c r="Y22" s="38">
        <f t="shared" ref="Y22:Y23" si="26">SUM(F22,I22,L22,O22,R22,U22)</f>
        <v>0</v>
      </c>
      <c r="Z22" s="39" t="s">
        <v>25</v>
      </c>
      <c r="AA22" s="69"/>
      <c r="AB22" s="70"/>
      <c r="AC22" s="75"/>
      <c r="AD22" s="76"/>
      <c r="AE22" s="79" t="str">
        <f t="shared" ref="AE22" si="27">IF(COUNTIF($AA$9:$AA$26,AA21)=3,W22/(W22+Y22),"")</f>
        <v/>
      </c>
      <c r="AF22" s="80"/>
      <c r="AL22" s="2">
        <v>2037</v>
      </c>
      <c r="AM22" s="2">
        <v>16</v>
      </c>
    </row>
    <row r="23" spans="1:39" ht="22.5" customHeight="1" x14ac:dyDescent="0.3">
      <c r="A23" s="93"/>
      <c r="B23" s="96"/>
      <c r="C23" s="21" t="s">
        <v>26</v>
      </c>
      <c r="D23" s="26" t="str">
        <f>IF(R11="","",R11)</f>
        <v/>
      </c>
      <c r="E23" s="23" t="s">
        <v>31</v>
      </c>
      <c r="F23" s="27" t="str">
        <f>IF(P11="","",P11)</f>
        <v/>
      </c>
      <c r="G23" s="26" t="str">
        <f>IF(R14="","",R14)</f>
        <v/>
      </c>
      <c r="H23" s="23" t="s">
        <v>31</v>
      </c>
      <c r="I23" s="27" t="str">
        <f>IF(P14="","",P14)</f>
        <v/>
      </c>
      <c r="J23" s="26" t="str">
        <f>IF(R17="","",R17)</f>
        <v/>
      </c>
      <c r="K23" s="23" t="s">
        <v>31</v>
      </c>
      <c r="L23" s="27" t="str">
        <f>IF(P17="","",P17)</f>
        <v/>
      </c>
      <c r="M23" s="26" t="str">
        <f t="shared" ref="M23" si="28">IF(R20="","",R20)</f>
        <v/>
      </c>
      <c r="N23" s="23" t="s">
        <v>31</v>
      </c>
      <c r="O23" s="27" t="str">
        <f t="shared" ref="O23" si="29">IF(P20="","",P20)</f>
        <v/>
      </c>
      <c r="P23" s="58"/>
      <c r="Q23" s="59"/>
      <c r="R23" s="60"/>
      <c r="S23" s="22"/>
      <c r="T23" s="23" t="s">
        <v>31</v>
      </c>
      <c r="U23" s="24"/>
      <c r="V23" s="37" t="s">
        <v>27</v>
      </c>
      <c r="W23" s="38">
        <f t="shared" si="25"/>
        <v>0</v>
      </c>
      <c r="X23" s="38" t="s">
        <v>22</v>
      </c>
      <c r="Y23" s="38">
        <f t="shared" si="26"/>
        <v>0</v>
      </c>
      <c r="Z23" s="39" t="s">
        <v>28</v>
      </c>
      <c r="AA23" s="71"/>
      <c r="AB23" s="72"/>
      <c r="AC23" s="77"/>
      <c r="AD23" s="78"/>
      <c r="AE23" s="81" t="str">
        <f t="shared" ref="AE23" si="30">IF(COUNTIF($AA$9:$AA$26,AA21)=3,W23/(W23+Y23),"")</f>
        <v/>
      </c>
      <c r="AF23" s="82"/>
      <c r="AL23" s="2">
        <v>2038</v>
      </c>
      <c r="AM23" s="2">
        <v>17</v>
      </c>
    </row>
    <row r="24" spans="1:39" ht="22.5" customHeight="1" x14ac:dyDescent="0.3">
      <c r="A24" s="91">
        <v>6</v>
      </c>
      <c r="B24" s="94"/>
      <c r="C24" s="15" t="s">
        <v>21</v>
      </c>
      <c r="D24" s="61" t="str">
        <f>IF(D25="","",IF(D25&gt;=3,"○","×"))</f>
        <v/>
      </c>
      <c r="E24" s="62"/>
      <c r="F24" s="63"/>
      <c r="G24" s="61" t="str">
        <f>IF(G25="","",IF(G25&gt;=3,"○","×"))</f>
        <v/>
      </c>
      <c r="H24" s="62"/>
      <c r="I24" s="63"/>
      <c r="J24" s="61" t="str">
        <f>IF(J25="","",IF(J25&gt;=3,"○","×"))</f>
        <v/>
      </c>
      <c r="K24" s="62"/>
      <c r="L24" s="63"/>
      <c r="M24" s="61" t="str">
        <f>IF(M25="","",IF(M25&gt;=3,"○","×"))</f>
        <v/>
      </c>
      <c r="N24" s="62"/>
      <c r="O24" s="63"/>
      <c r="P24" s="61" t="str">
        <f>IF(P25="","",IF(P25&gt;=3,"○","×"))</f>
        <v/>
      </c>
      <c r="Q24" s="62"/>
      <c r="R24" s="63"/>
      <c r="S24" s="52"/>
      <c r="T24" s="53"/>
      <c r="U24" s="53"/>
      <c r="V24" s="37"/>
      <c r="W24" s="38">
        <f t="shared" ref="W24" si="31">COUNTIF($D24:$U24,"○")</f>
        <v>0</v>
      </c>
      <c r="X24" s="38" t="s">
        <v>22</v>
      </c>
      <c r="Y24" s="38">
        <f t="shared" ref="Y24" si="32">COUNTIF($D24:$U24,"×")</f>
        <v>0</v>
      </c>
      <c r="Z24" s="39"/>
      <c r="AA24" s="67" t="str">
        <f>IF(B24="","",AJ14)</f>
        <v/>
      </c>
      <c r="AB24" s="68"/>
      <c r="AC24" s="73"/>
      <c r="AD24" s="74"/>
      <c r="AE24" s="61"/>
      <c r="AF24" s="63"/>
      <c r="AL24" s="2">
        <v>2039</v>
      </c>
      <c r="AM24" s="2">
        <v>18</v>
      </c>
    </row>
    <row r="25" spans="1:39" ht="22.5" customHeight="1" x14ac:dyDescent="0.3">
      <c r="A25" s="92"/>
      <c r="B25" s="95"/>
      <c r="C25" s="17" t="s">
        <v>23</v>
      </c>
      <c r="D25" s="25" t="str">
        <f>U10</f>
        <v/>
      </c>
      <c r="E25" s="19" t="s">
        <v>31</v>
      </c>
      <c r="F25" s="20" t="str">
        <f>IF(D25="","",5-D25)</f>
        <v/>
      </c>
      <c r="G25" s="25" t="str">
        <f>U13</f>
        <v/>
      </c>
      <c r="H25" s="19" t="s">
        <v>31</v>
      </c>
      <c r="I25" s="20" t="str">
        <f>IF(G25="","",5-G25)</f>
        <v/>
      </c>
      <c r="J25" s="25" t="str">
        <f>U16</f>
        <v/>
      </c>
      <c r="K25" s="19" t="s">
        <v>31</v>
      </c>
      <c r="L25" s="20" t="str">
        <f>IF(J25="","",5-J25)</f>
        <v/>
      </c>
      <c r="M25" s="25" t="str">
        <f>U19</f>
        <v/>
      </c>
      <c r="N25" s="19" t="s">
        <v>31</v>
      </c>
      <c r="O25" s="20" t="str">
        <f>IF(M25="","",5-M25)</f>
        <v/>
      </c>
      <c r="P25" s="25" t="str">
        <f>U22</f>
        <v/>
      </c>
      <c r="Q25" s="19" t="s">
        <v>31</v>
      </c>
      <c r="R25" s="20" t="str">
        <f>IF(P25="","",5-P25)</f>
        <v/>
      </c>
      <c r="S25" s="55"/>
      <c r="T25" s="56"/>
      <c r="U25" s="56"/>
      <c r="V25" s="37" t="s">
        <v>24</v>
      </c>
      <c r="W25" s="38">
        <f t="shared" ref="W25:W26" si="33">SUM(D25,G25,J25,M25,P25,S25)</f>
        <v>0</v>
      </c>
      <c r="X25" s="38" t="s">
        <v>22</v>
      </c>
      <c r="Y25" s="38">
        <f t="shared" ref="Y25:Y26" si="34">SUM(F25,I25,L25,O25,R25,U25)</f>
        <v>0</v>
      </c>
      <c r="Z25" s="39" t="s">
        <v>25</v>
      </c>
      <c r="AA25" s="69"/>
      <c r="AB25" s="70"/>
      <c r="AC25" s="75"/>
      <c r="AD25" s="76"/>
      <c r="AE25" s="79" t="str">
        <f t="shared" ref="AE25" si="35">IF(COUNTIF($AA$9:$AA$26,AA24)=3,W25/(W25+Y25),"")</f>
        <v/>
      </c>
      <c r="AF25" s="80"/>
      <c r="AL25" s="2">
        <v>2040</v>
      </c>
      <c r="AM25" s="2">
        <v>19</v>
      </c>
    </row>
    <row r="26" spans="1:39" ht="22.5" customHeight="1" thickBot="1" x14ac:dyDescent="0.35">
      <c r="A26" s="105"/>
      <c r="B26" s="106"/>
      <c r="C26" s="33" t="s">
        <v>26</v>
      </c>
      <c r="D26" s="34" t="str">
        <f>IF(U11="","",U11)</f>
        <v/>
      </c>
      <c r="E26" s="35" t="s">
        <v>31</v>
      </c>
      <c r="F26" s="36" t="str">
        <f>IF(S11="","",S11)</f>
        <v/>
      </c>
      <c r="G26" s="34" t="str">
        <f>IF(U14="","",U14)</f>
        <v/>
      </c>
      <c r="H26" s="35" t="s">
        <v>31</v>
      </c>
      <c r="I26" s="36" t="str">
        <f>IF(S14="","",S14)</f>
        <v/>
      </c>
      <c r="J26" s="34" t="str">
        <f>IF(U17="","",U17)</f>
        <v/>
      </c>
      <c r="K26" s="35" t="s">
        <v>31</v>
      </c>
      <c r="L26" s="36" t="str">
        <f>IF(S17="","",S17)</f>
        <v/>
      </c>
      <c r="M26" s="34" t="str">
        <f>IF(U20="","",U20)</f>
        <v/>
      </c>
      <c r="N26" s="35" t="s">
        <v>31</v>
      </c>
      <c r="O26" s="36" t="str">
        <f>IF(S20="","",S20)</f>
        <v/>
      </c>
      <c r="P26" s="34" t="str">
        <f t="shared" ref="P26" si="36">IF(U23="","",U23)</f>
        <v/>
      </c>
      <c r="Q26" s="35" t="s">
        <v>31</v>
      </c>
      <c r="R26" s="36" t="str">
        <f t="shared" ref="R26" si="37">IF(S23="","",S23)</f>
        <v/>
      </c>
      <c r="S26" s="97"/>
      <c r="T26" s="98"/>
      <c r="U26" s="98"/>
      <c r="V26" s="40" t="s">
        <v>27</v>
      </c>
      <c r="W26" s="41">
        <f t="shared" si="33"/>
        <v>0</v>
      </c>
      <c r="X26" s="41" t="s">
        <v>22</v>
      </c>
      <c r="Y26" s="41">
        <f t="shared" si="34"/>
        <v>0</v>
      </c>
      <c r="Z26" s="42" t="s">
        <v>28</v>
      </c>
      <c r="AA26" s="99"/>
      <c r="AB26" s="100"/>
      <c r="AC26" s="101"/>
      <c r="AD26" s="102"/>
      <c r="AE26" s="103" t="str">
        <f t="shared" ref="AE26" si="38">IF(COUNTIF($AA$9:$AA$26,AA24)=3,W26/(W26+Y26),"")</f>
        <v/>
      </c>
      <c r="AF26" s="104"/>
      <c r="AL26" s="2">
        <v>2041</v>
      </c>
      <c r="AM26" s="2">
        <v>20</v>
      </c>
    </row>
    <row r="27" spans="1:39" ht="22.5" customHeight="1" thickTop="1" x14ac:dyDescent="0.3">
      <c r="A27" s="47" t="s">
        <v>30</v>
      </c>
      <c r="B27" s="109"/>
      <c r="C27" s="32" t="s">
        <v>21</v>
      </c>
      <c r="D27" s="47"/>
      <c r="E27" s="108"/>
      <c r="F27" s="109"/>
      <c r="G27" s="47"/>
      <c r="H27" s="108"/>
      <c r="I27" s="109"/>
      <c r="J27" s="47"/>
      <c r="K27" s="108"/>
      <c r="L27" s="109"/>
      <c r="M27" s="47"/>
      <c r="N27" s="108"/>
      <c r="O27" s="109"/>
      <c r="P27" s="47"/>
      <c r="Q27" s="108"/>
      <c r="R27" s="109"/>
      <c r="S27" s="47"/>
      <c r="T27" s="108"/>
      <c r="U27" s="109"/>
      <c r="V27" s="43"/>
      <c r="W27" s="44">
        <f>SUM(W9,W12,W15,W18,W21,W24)</f>
        <v>0</v>
      </c>
      <c r="X27" s="44" t="s">
        <v>31</v>
      </c>
      <c r="Y27" s="44">
        <f>SUM(Y9,Y12,Y15,Y18,Y21,Y24)</f>
        <v>0</v>
      </c>
      <c r="Z27" s="45"/>
      <c r="AA27" s="69" t="str">
        <f>IF(B27="","",AJ17)</f>
        <v/>
      </c>
      <c r="AB27" s="70"/>
      <c r="AC27" s="112"/>
      <c r="AD27" s="113"/>
      <c r="AE27" s="116"/>
      <c r="AF27" s="117"/>
      <c r="AL27" s="2">
        <v>2042</v>
      </c>
      <c r="AM27" s="2">
        <v>21</v>
      </c>
    </row>
    <row r="28" spans="1:39" ht="22.5" customHeight="1" x14ac:dyDescent="0.3">
      <c r="A28" s="47"/>
      <c r="B28" s="109"/>
      <c r="C28" s="17" t="s">
        <v>23</v>
      </c>
      <c r="D28" s="47"/>
      <c r="E28" s="108"/>
      <c r="F28" s="109"/>
      <c r="G28" s="47"/>
      <c r="H28" s="108"/>
      <c r="I28" s="109"/>
      <c r="J28" s="47"/>
      <c r="K28" s="108"/>
      <c r="L28" s="109"/>
      <c r="M28" s="47"/>
      <c r="N28" s="108"/>
      <c r="O28" s="109"/>
      <c r="P28" s="47"/>
      <c r="Q28" s="108"/>
      <c r="R28" s="109"/>
      <c r="S28" s="47"/>
      <c r="T28" s="108"/>
      <c r="U28" s="109"/>
      <c r="V28" s="37" t="s">
        <v>24</v>
      </c>
      <c r="W28" s="38">
        <f t="shared" ref="W28" si="39">SUM(W10,W13,W16,W19,W22,W25)</f>
        <v>0</v>
      </c>
      <c r="X28" s="38" t="s">
        <v>31</v>
      </c>
      <c r="Y28" s="38">
        <f t="shared" ref="Y28:Y29" si="40">SUM(Y10,Y13,Y16,Y19,Y22,Y25)</f>
        <v>0</v>
      </c>
      <c r="Z28" s="39" t="s">
        <v>25</v>
      </c>
      <c r="AA28" s="69"/>
      <c r="AB28" s="70"/>
      <c r="AC28" s="112"/>
      <c r="AD28" s="113"/>
      <c r="AE28" s="79" t="str">
        <f t="shared" ref="AE28" si="41">IF(COUNTIF($AA$9:$AA$26,AA27)=3,W28/(W28+Y28),"")</f>
        <v/>
      </c>
      <c r="AF28" s="80"/>
      <c r="AL28" s="2">
        <v>2043</v>
      </c>
      <c r="AM28" s="2">
        <v>22</v>
      </c>
    </row>
    <row r="29" spans="1:39" ht="22.5" customHeight="1" x14ac:dyDescent="0.3">
      <c r="A29" s="48"/>
      <c r="B29" s="111"/>
      <c r="C29" s="21" t="s">
        <v>26</v>
      </c>
      <c r="D29" s="48"/>
      <c r="E29" s="110"/>
      <c r="F29" s="111"/>
      <c r="G29" s="48"/>
      <c r="H29" s="110"/>
      <c r="I29" s="111"/>
      <c r="J29" s="48"/>
      <c r="K29" s="110"/>
      <c r="L29" s="111"/>
      <c r="M29" s="48"/>
      <c r="N29" s="110"/>
      <c r="O29" s="111"/>
      <c r="P29" s="48"/>
      <c r="Q29" s="110"/>
      <c r="R29" s="111"/>
      <c r="S29" s="48"/>
      <c r="T29" s="110"/>
      <c r="U29" s="111"/>
      <c r="V29" s="37" t="s">
        <v>27</v>
      </c>
      <c r="W29" s="38">
        <f>SUM(W11,W14,W17,W20,W23,W26)</f>
        <v>0</v>
      </c>
      <c r="X29" s="38" t="s">
        <v>31</v>
      </c>
      <c r="Y29" s="38">
        <f t="shared" si="40"/>
        <v>0</v>
      </c>
      <c r="Z29" s="39" t="s">
        <v>28</v>
      </c>
      <c r="AA29" s="71"/>
      <c r="AB29" s="72"/>
      <c r="AC29" s="114"/>
      <c r="AD29" s="115"/>
      <c r="AE29" s="81" t="str">
        <f t="shared" ref="AE29" si="42">IF(COUNTIF($AA$9:$AA$26,AA27)=3,W29/(W29+Y29),"")</f>
        <v/>
      </c>
      <c r="AF29" s="82"/>
      <c r="AL29" s="2">
        <v>2044</v>
      </c>
      <c r="AM29" s="2">
        <v>23</v>
      </c>
    </row>
    <row r="30" spans="1:39" ht="5.25" customHeight="1" x14ac:dyDescent="0.3">
      <c r="B30" s="28"/>
      <c r="C30" s="28"/>
      <c r="D30" s="29"/>
      <c r="E30" s="30"/>
      <c r="F30" s="31"/>
      <c r="G30" s="29"/>
      <c r="H30" s="30"/>
      <c r="I30" s="31"/>
      <c r="J30" s="29"/>
      <c r="K30" s="30"/>
      <c r="L30" s="31"/>
      <c r="M30" s="29"/>
      <c r="N30" s="30"/>
      <c r="O30" s="31"/>
      <c r="P30" s="29"/>
      <c r="Q30" s="30"/>
      <c r="R30" s="31"/>
      <c r="S30" s="29"/>
      <c r="T30" s="30"/>
      <c r="U30" s="31"/>
      <c r="V30" s="29"/>
      <c r="W30" s="28"/>
      <c r="X30" s="28"/>
      <c r="Y30" s="28"/>
      <c r="Z30" s="31"/>
      <c r="AA30" s="31"/>
      <c r="AB30" s="31"/>
      <c r="AC30" s="28"/>
      <c r="AL30" s="2">
        <v>2045</v>
      </c>
      <c r="AM30" s="2">
        <v>24</v>
      </c>
    </row>
    <row r="31" spans="1:39" x14ac:dyDescent="0.3">
      <c r="L31" s="107" t="s">
        <v>32</v>
      </c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L31" s="2">
        <v>2046</v>
      </c>
      <c r="AM31" s="2">
        <v>25</v>
      </c>
    </row>
    <row r="32" spans="1:39" x14ac:dyDescent="0.3">
      <c r="L32" s="107" t="s">
        <v>33</v>
      </c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L32" s="2">
        <v>2047</v>
      </c>
      <c r="AM32" s="2">
        <v>26</v>
      </c>
    </row>
    <row r="33" spans="38:39" x14ac:dyDescent="0.3">
      <c r="AL33" s="2">
        <v>2048</v>
      </c>
      <c r="AM33" s="2">
        <v>27</v>
      </c>
    </row>
    <row r="34" spans="38:39" x14ac:dyDescent="0.3">
      <c r="AL34" s="2">
        <v>2049</v>
      </c>
      <c r="AM34" s="2">
        <v>28</v>
      </c>
    </row>
    <row r="35" spans="38:39" x14ac:dyDescent="0.3">
      <c r="AL35" s="2">
        <v>2050</v>
      </c>
      <c r="AM35" s="2">
        <v>29</v>
      </c>
    </row>
    <row r="36" spans="38:39" x14ac:dyDescent="0.3">
      <c r="AL36" s="2">
        <v>2051</v>
      </c>
      <c r="AM36" s="2">
        <v>30</v>
      </c>
    </row>
    <row r="37" spans="38:39" x14ac:dyDescent="0.3">
      <c r="AL37" s="2">
        <v>2052</v>
      </c>
      <c r="AM37" s="2">
        <v>31</v>
      </c>
    </row>
    <row r="38" spans="38:39" x14ac:dyDescent="0.3">
      <c r="AL38" s="2">
        <v>2053</v>
      </c>
    </row>
    <row r="39" spans="38:39" x14ac:dyDescent="0.3">
      <c r="AL39" s="2">
        <v>2054</v>
      </c>
    </row>
  </sheetData>
  <mergeCells count="102">
    <mergeCell ref="L31:AF31"/>
    <mergeCell ref="L32:AF32"/>
    <mergeCell ref="S27:U29"/>
    <mergeCell ref="AA27:AB29"/>
    <mergeCell ref="AC27:AD29"/>
    <mergeCell ref="AE27:AF27"/>
    <mergeCell ref="AE28:AF28"/>
    <mergeCell ref="AE29:AF29"/>
    <mergeCell ref="A27:B29"/>
    <mergeCell ref="D27:F29"/>
    <mergeCell ref="G27:I29"/>
    <mergeCell ref="J27:L29"/>
    <mergeCell ref="M27:O29"/>
    <mergeCell ref="P27:R29"/>
    <mergeCell ref="P24:R24"/>
    <mergeCell ref="S24:U26"/>
    <mergeCell ref="AA24:AB26"/>
    <mergeCell ref="AC24:AD26"/>
    <mergeCell ref="AE24:AF24"/>
    <mergeCell ref="AE25:AF25"/>
    <mergeCell ref="AE26:AF26"/>
    <mergeCell ref="A24:A26"/>
    <mergeCell ref="B24:B26"/>
    <mergeCell ref="D24:F24"/>
    <mergeCell ref="G24:I24"/>
    <mergeCell ref="J24:L24"/>
    <mergeCell ref="M24:O24"/>
    <mergeCell ref="P21:R23"/>
    <mergeCell ref="S21:U21"/>
    <mergeCell ref="AA21:AB23"/>
    <mergeCell ref="AC21:AD23"/>
    <mergeCell ref="AE21:AF21"/>
    <mergeCell ref="AE22:AF22"/>
    <mergeCell ref="AE23:AF23"/>
    <mergeCell ref="A21:A23"/>
    <mergeCell ref="B21:B23"/>
    <mergeCell ref="D21:F21"/>
    <mergeCell ref="G21:I21"/>
    <mergeCell ref="J21:L21"/>
    <mergeCell ref="M21:O21"/>
    <mergeCell ref="P18:R18"/>
    <mergeCell ref="S18:U18"/>
    <mergeCell ref="AA18:AB20"/>
    <mergeCell ref="AC18:AD20"/>
    <mergeCell ref="AE18:AF18"/>
    <mergeCell ref="AE19:AF19"/>
    <mergeCell ref="AE20:AF20"/>
    <mergeCell ref="A18:A20"/>
    <mergeCell ref="B18:B20"/>
    <mergeCell ref="D18:F18"/>
    <mergeCell ref="G18:I18"/>
    <mergeCell ref="J18:L18"/>
    <mergeCell ref="M18:O20"/>
    <mergeCell ref="P15:R15"/>
    <mergeCell ref="S15:U15"/>
    <mergeCell ref="AA15:AB17"/>
    <mergeCell ref="AC15:AD17"/>
    <mergeCell ref="AE15:AF15"/>
    <mergeCell ref="AE16:AF16"/>
    <mergeCell ref="AE17:AF17"/>
    <mergeCell ref="A15:A17"/>
    <mergeCell ref="B15:B17"/>
    <mergeCell ref="D15:F15"/>
    <mergeCell ref="G15:I15"/>
    <mergeCell ref="J15:L17"/>
    <mergeCell ref="M15:O15"/>
    <mergeCell ref="P12:R12"/>
    <mergeCell ref="S12:U12"/>
    <mergeCell ref="AA12:AB14"/>
    <mergeCell ref="AC12:AD14"/>
    <mergeCell ref="AE12:AF12"/>
    <mergeCell ref="AE13:AF13"/>
    <mergeCell ref="AE14:AF14"/>
    <mergeCell ref="A12:A14"/>
    <mergeCell ref="B12:B14"/>
    <mergeCell ref="D12:F12"/>
    <mergeCell ref="G12:I14"/>
    <mergeCell ref="J12:L12"/>
    <mergeCell ref="M12:O12"/>
    <mergeCell ref="P9:R9"/>
    <mergeCell ref="S9:U9"/>
    <mergeCell ref="AA9:AB11"/>
    <mergeCell ref="AC9:AD11"/>
    <mergeCell ref="AE9:AF9"/>
    <mergeCell ref="AE10:AF10"/>
    <mergeCell ref="AE11:AF11"/>
    <mergeCell ref="V8:Z8"/>
    <mergeCell ref="AA8:AB8"/>
    <mergeCell ref="AC8:AD8"/>
    <mergeCell ref="AE8:AF8"/>
    <mergeCell ref="P8:R8"/>
    <mergeCell ref="S8:U8"/>
    <mergeCell ref="A9:A11"/>
    <mergeCell ref="B9:B11"/>
    <mergeCell ref="D9:F11"/>
    <mergeCell ref="G9:I9"/>
    <mergeCell ref="J9:L9"/>
    <mergeCell ref="M9:O9"/>
    <mergeCell ref="D8:F8"/>
    <mergeCell ref="G8:I8"/>
    <mergeCell ref="J8:L8"/>
    <mergeCell ref="M8:O8"/>
  </mergeCells>
  <phoneticPr fontId="2"/>
  <dataValidations count="6">
    <dataValidation type="list" allowBlank="1" showInputMessage="1" showErrorMessage="1" sqref="AA3" xr:uid="{D084392E-75B3-462D-A513-E14CCDA4D0A7}">
      <formula1>$AL$7:$AL$27</formula1>
    </dataValidation>
    <dataValidation type="list" allowBlank="1" showInputMessage="1" showErrorMessage="1" sqref="AC3" xr:uid="{B8BD5BFC-E9DD-4B0C-9994-88926D2C963B}">
      <formula1>$AM$7:$AM$18</formula1>
    </dataValidation>
    <dataValidation type="list" allowBlank="1" showInputMessage="1" showErrorMessage="1" sqref="AE3" xr:uid="{E5448678-B208-400B-A510-57CE357BFE46}">
      <formula1>$AM$7:$AM$37</formula1>
    </dataValidation>
    <dataValidation type="list" allowBlank="1" showInputMessage="1" showErrorMessage="1" sqref="M6" xr:uid="{8856DB83-B0CD-4F5E-A8EF-3638D29BE365}">
      <formula1>"1,2,3,4,5,6,7,8,9,10,11,12"</formula1>
    </dataValidation>
    <dataValidation type="list" allowBlank="1" showInputMessage="1" showErrorMessage="1" sqref="O6" xr:uid="{2567A48A-9931-4231-B74C-C149BFF325F7}">
      <formula1>"A,B"</formula1>
    </dataValidation>
    <dataValidation type="list" allowBlank="1" showInputMessage="1" showErrorMessage="1" sqref="I6" xr:uid="{90BA8DD8-43BD-44FF-900A-37E58A10C299}">
      <formula1>"一,二,三,四,五,六,七,八,九,十"</formula1>
    </dataValidation>
  </dataValidations>
  <printOptions horizontalCentered="1"/>
  <pageMargins left="0.19685039370078741" right="0.19685039370078741" top="0.98425196850393704" bottom="0.74803149606299213" header="0.31496062992125984" footer="0.31496062992125984"/>
  <pageSetup paperSize="9" scale="6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男子2~10部結果入力用</vt:lpstr>
      <vt:lpstr>'男子2~10部結果入力用'!Print_Area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</dc:creator>
  <cp:lastModifiedBy>PC-5</cp:lastModifiedBy>
  <cp:lastPrinted>2023-10-18T06:50:57Z</cp:lastPrinted>
  <dcterms:created xsi:type="dcterms:W3CDTF">2022-07-29T09:45:12Z</dcterms:created>
  <dcterms:modified xsi:type="dcterms:W3CDTF">2024-02-20T03:23:22Z</dcterms:modified>
</cp:coreProperties>
</file>